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Жиделева 35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C34"/>
  <c r="C35" s="1"/>
  <c r="D18"/>
  <c r="C18" s="1"/>
  <c r="C16" s="1"/>
  <c r="D17"/>
  <c r="C17"/>
  <c r="D16"/>
  <c r="D15"/>
  <c r="C15" s="1"/>
  <c r="C13" s="1"/>
  <c r="D14"/>
  <c r="C14"/>
  <c r="D13"/>
  <c r="D19" s="1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<sst xmlns="http://schemas.openxmlformats.org/spreadsheetml/2006/main" count="57" uniqueCount="55">
  <si>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</si>
  <si>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</si>
  <si>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Жиделева ул., д.35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</si>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</sst>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4" fontId="3" fillId="0" borderId="17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2" fontId="2" fillId="0" borderId="0" xfId="1" applyNumberFormat="1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3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3" xfId="0" applyFont="1" applyBorder="1" applyAlignment="1">
      <alignment horizontal="center"/>
    </xf>
    <xf numFmtId="0" fontId="3" fillId="0" borderId="34" xfId="1" applyFont="1" applyBorder="1" applyAlignment="1">
      <alignment vertical="top" wrapText="1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1">
    <tabColor rgb="FFFF0000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20.140625" style="1" customWidth="1"/>
    <col min="5" max="5" width="9.85546875" style="1" customWidth="1"/>
    <col min="6" max="6" width="6" style="1" customWidth="1"/>
    <col min="7" max="7" width="9.85546875" style="1" customWidth="1"/>
    <col min="8" max="8" width="45.85546875" style="1" customWidth="1"/>
    <col min="9" max="9" width="16.710937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38" t="s">
        <v>0</v>
      </c>
      <c r="C1" s="38"/>
      <c r="D1" s="38"/>
    </row>
    <row r="2" spans="1:9" ht="15.75">
      <c r="B2" s="38" t="s">
        <v>1</v>
      </c>
      <c r="C2" s="38"/>
      <c r="D2" s="38"/>
      <c r="H2" s="2"/>
    </row>
    <row r="3" spans="1:9" ht="15">
      <c r="B3" s="39" t="s">
        <v>2</v>
      </c>
      <c r="C3" s="40"/>
      <c r="D3" s="40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41" t="s">
        <v>5</v>
      </c>
      <c r="B6" s="44" t="s">
        <v>6</v>
      </c>
      <c r="C6" s="47" t="s">
        <v>7</v>
      </c>
      <c r="D6" s="47" t="s">
        <v>8</v>
      </c>
      <c r="F6" s="51" t="s">
        <v>9</v>
      </c>
      <c r="G6" s="54" t="s">
        <v>10</v>
      </c>
      <c r="H6" s="54"/>
      <c r="I6" s="57" t="s">
        <v>11</v>
      </c>
    </row>
    <row r="7" spans="1:9" ht="12" customHeight="1">
      <c r="A7" s="42"/>
      <c r="B7" s="45"/>
      <c r="C7" s="48"/>
      <c r="D7" s="48"/>
      <c r="F7" s="52"/>
      <c r="G7" s="55"/>
      <c r="H7" s="55"/>
      <c r="I7" s="58"/>
    </row>
    <row r="8" spans="1:9" ht="13.5" thickBot="1">
      <c r="A8" s="42"/>
      <c r="B8" s="45"/>
      <c r="C8" s="48"/>
      <c r="D8" s="48"/>
      <c r="F8" s="53"/>
      <c r="G8" s="56"/>
      <c r="H8" s="56"/>
      <c r="I8" s="59"/>
    </row>
    <row r="9" spans="1:9" ht="53.25" customHeight="1">
      <c r="A9" s="42"/>
      <c r="B9" s="45"/>
      <c r="C9" s="48"/>
      <c r="D9" s="48"/>
      <c r="F9" s="60" t="s">
        <v>12</v>
      </c>
      <c r="G9" s="62" t="s">
        <v>13</v>
      </c>
      <c r="H9" s="62"/>
      <c r="I9" s="63">
        <f>7335.96+655+130130.07+13200+29155.8+88230+25528</f>
        <v>294234.82999999996</v>
      </c>
    </row>
    <row r="10" spans="1:9" ht="15" customHeight="1">
      <c r="A10" s="42"/>
      <c r="B10" s="45"/>
      <c r="C10" s="48"/>
      <c r="D10" s="48"/>
      <c r="F10" s="61"/>
      <c r="G10" s="50"/>
      <c r="H10" s="50"/>
      <c r="I10" s="64"/>
    </row>
    <row r="11" spans="1:9" ht="12.75" customHeight="1" thickBot="1">
      <c r="A11" s="43"/>
      <c r="B11" s="46"/>
      <c r="C11" s="49"/>
      <c r="D11" s="49"/>
      <c r="F11" s="61"/>
      <c r="G11" s="50"/>
      <c r="H11" s="50"/>
      <c r="I11" s="64"/>
    </row>
    <row r="12" spans="1:9" ht="14.25" customHeight="1" thickBot="1">
      <c r="A12" s="5">
        <v>1</v>
      </c>
      <c r="B12" s="6" t="s">
        <v>14</v>
      </c>
      <c r="C12" s="7">
        <v>155257.82999999999</v>
      </c>
      <c r="D12" s="8">
        <v>375435.32</v>
      </c>
      <c r="F12" s="9" t="s">
        <v>15</v>
      </c>
      <c r="G12" s="50" t="s">
        <v>16</v>
      </c>
      <c r="H12" s="50"/>
      <c r="I12" s="10">
        <f>16613.64</f>
        <v>16613.64</v>
      </c>
    </row>
    <row r="13" spans="1:9" ht="14.25" customHeight="1" thickBot="1">
      <c r="A13" s="5">
        <v>2</v>
      </c>
      <c r="B13" s="6" t="s">
        <v>17</v>
      </c>
      <c r="C13" s="11">
        <f>C14+C15</f>
        <v>430775.66999999993</v>
      </c>
      <c r="D13" s="12">
        <f>D14+D15</f>
        <v>1183651.7200000002</v>
      </c>
      <c r="F13" s="9" t="s">
        <v>18</v>
      </c>
      <c r="G13" s="50" t="s">
        <v>19</v>
      </c>
      <c r="H13" s="50"/>
      <c r="I13" s="10">
        <v>40577.519999999997</v>
      </c>
    </row>
    <row r="14" spans="1:9" ht="14.25" customHeight="1" thickBot="1">
      <c r="A14" s="5" t="s">
        <v>20</v>
      </c>
      <c r="B14" s="6" t="s">
        <v>21</v>
      </c>
      <c r="C14" s="11">
        <f>250942.14+800</f>
        <v>251742.14</v>
      </c>
      <c r="D14" s="12">
        <f>605220.77</f>
        <v>605220.77</v>
      </c>
      <c r="F14" s="9" t="s">
        <v>22</v>
      </c>
      <c r="G14" s="50" t="s">
        <v>23</v>
      </c>
      <c r="H14" s="50"/>
      <c r="I14" s="10">
        <v>19488.41</v>
      </c>
    </row>
    <row r="15" spans="1:9" ht="14.25" customHeight="1" thickBot="1">
      <c r="A15" s="13" t="s">
        <v>24</v>
      </c>
      <c r="B15" s="6" t="s">
        <v>25</v>
      </c>
      <c r="C15" s="11">
        <f>757464.48-D15</f>
        <v>179033.52999999991</v>
      </c>
      <c r="D15" s="12">
        <f>50596.56+93.38+142657.87+12354.11+309013.65+40620.73+23094.65</f>
        <v>578430.95000000007</v>
      </c>
      <c r="F15" s="9" t="s">
        <v>26</v>
      </c>
      <c r="G15" s="65" t="s">
        <v>27</v>
      </c>
      <c r="H15" s="66"/>
      <c r="I15" s="10">
        <v>59972.22</v>
      </c>
    </row>
    <row r="16" spans="1:9" ht="14.25" customHeight="1" thickBot="1">
      <c r="A16" s="5">
        <v>3</v>
      </c>
      <c r="B16" s="6" t="s">
        <v>28</v>
      </c>
      <c r="C16" s="14">
        <f>C17+C18</f>
        <v>243397.73</v>
      </c>
      <c r="D16" s="15">
        <f>D17+D18</f>
        <v>640209.04</v>
      </c>
      <c r="F16" s="9" t="s">
        <v>29</v>
      </c>
      <c r="G16" s="50" t="s">
        <v>30</v>
      </c>
      <c r="H16" s="50"/>
      <c r="I16" s="10"/>
    </row>
    <row r="17" spans="1:9" ht="14.25" customHeight="1" thickBot="1">
      <c r="A17" s="13" t="s">
        <v>31</v>
      </c>
      <c r="B17" s="16" t="s">
        <v>21</v>
      </c>
      <c r="C17" s="17">
        <f>63011.21+800</f>
        <v>63811.21</v>
      </c>
      <c r="D17" s="17">
        <f>168495.3</f>
        <v>168495.3</v>
      </c>
      <c r="F17" s="9" t="s">
        <v>32</v>
      </c>
      <c r="G17" s="50" t="s">
        <v>33</v>
      </c>
      <c r="H17" s="50"/>
      <c r="I17" s="10"/>
    </row>
    <row r="18" spans="1:9" ht="14.25" customHeight="1" thickBot="1">
      <c r="A18" s="13" t="s">
        <v>34</v>
      </c>
      <c r="B18" s="16" t="s">
        <v>25</v>
      </c>
      <c r="C18" s="17">
        <f>651300.26-D18</f>
        <v>179586.52000000002</v>
      </c>
      <c r="D18" s="17">
        <f>44661.02+2.85+98224.66+8298.44+278652.03+26431.67+15443.07</f>
        <v>471713.74</v>
      </c>
      <c r="F18" s="9" t="s">
        <v>35</v>
      </c>
      <c r="G18" s="50" t="s">
        <v>36</v>
      </c>
      <c r="H18" s="50"/>
      <c r="I18" s="10"/>
    </row>
    <row r="19" spans="1:9" ht="26.25" customHeight="1" thickBot="1">
      <c r="A19" s="5">
        <v>4</v>
      </c>
      <c r="B19" s="18" t="s">
        <v>37</v>
      </c>
      <c r="C19" s="14">
        <f>C12+C13-C16</f>
        <v>342635.7699999999</v>
      </c>
      <c r="D19" s="15">
        <f t="shared" ref="D19" si="0">D12+D13-D16</f>
        <v>918878.00000000023</v>
      </c>
      <c r="F19" s="9" t="s">
        <v>38</v>
      </c>
      <c r="G19" s="50" t="s">
        <v>39</v>
      </c>
      <c r="H19" s="50"/>
      <c r="I19" s="10"/>
    </row>
    <row r="20" spans="1:9" ht="26.25" customHeight="1" thickBot="1">
      <c r="A20" s="5">
        <v>5</v>
      </c>
      <c r="B20" s="18" t="s">
        <v>40</v>
      </c>
      <c r="C20" s="19">
        <f>I21</f>
        <v>430886.62</v>
      </c>
      <c r="D20" s="20"/>
      <c r="F20" s="21"/>
      <c r="G20" s="67"/>
      <c r="H20" s="67"/>
      <c r="I20" s="22"/>
    </row>
    <row r="21" spans="1:9" ht="26.25" customHeight="1" thickBot="1">
      <c r="A21" s="68">
        <v>6</v>
      </c>
      <c r="B21" s="23" t="s">
        <v>41</v>
      </c>
      <c r="C21" s="71">
        <f>C13-C20</f>
        <v>-110.95000000006985</v>
      </c>
      <c r="D21" s="71"/>
      <c r="F21" s="24"/>
      <c r="G21" s="74" t="s">
        <v>42</v>
      </c>
      <c r="H21" s="74"/>
      <c r="I21" s="25">
        <f>SUM(I9:I20)</f>
        <v>430886.62</v>
      </c>
    </row>
    <row r="22" spans="1:9" ht="18.75" customHeight="1">
      <c r="A22" s="69"/>
      <c r="B22" s="23" t="s">
        <v>43</v>
      </c>
      <c r="C22" s="72"/>
      <c r="D22" s="72"/>
      <c r="F22" s="38"/>
      <c r="G22" s="38"/>
      <c r="H22" s="38"/>
      <c r="I22" s="38"/>
    </row>
    <row r="23" spans="1:9" ht="14.25" customHeight="1" thickBot="1">
      <c r="A23" s="70"/>
      <c r="B23" s="6" t="s">
        <v>44</v>
      </c>
      <c r="C23" s="73"/>
      <c r="D23" s="73"/>
    </row>
    <row r="24" spans="1:9" ht="12.75" customHeight="1">
      <c r="A24" s="75"/>
      <c r="B24" s="78" t="s">
        <v>45</v>
      </c>
      <c r="C24" s="79"/>
      <c r="D24" s="80"/>
      <c r="F24" s="26" t="s">
        <v>46</v>
      </c>
      <c r="G24" s="27"/>
      <c r="H24" s="27"/>
      <c r="I24" s="27"/>
    </row>
    <row r="25" spans="1:9" ht="12.75" customHeight="1">
      <c r="A25" s="76"/>
      <c r="B25" s="81" t="s">
        <v>47</v>
      </c>
      <c r="C25" s="82"/>
      <c r="D25" s="83"/>
      <c r="F25" s="28" t="s">
        <v>48</v>
      </c>
      <c r="G25" s="29"/>
      <c r="H25" s="29"/>
      <c r="I25" s="30"/>
    </row>
    <row r="26" spans="1:9" ht="12.75" customHeight="1">
      <c r="A26" s="76"/>
      <c r="B26" s="81" t="s">
        <v>49</v>
      </c>
      <c r="C26" s="82"/>
      <c r="D26" s="83"/>
      <c r="F26" s="84" t="s">
        <v>50</v>
      </c>
      <c r="G26" s="84"/>
      <c r="H26" s="84"/>
      <c r="I26" s="27"/>
    </row>
    <row r="27" spans="1:9" ht="27.75" customHeight="1">
      <c r="A27" s="76"/>
      <c r="B27" s="81" t="s">
        <v>51</v>
      </c>
      <c r="C27" s="82"/>
      <c r="D27" s="83"/>
      <c r="F27" s="31" t="s">
        <v>52</v>
      </c>
      <c r="G27" s="32"/>
      <c r="H27" s="33" t="s">
        <v>53</v>
      </c>
    </row>
    <row r="28" spans="1:9" ht="13.5" thickBot="1">
      <c r="A28" s="77"/>
      <c r="B28" s="85" t="s">
        <v>54</v>
      </c>
      <c r="C28" s="86"/>
      <c r="D28" s="87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>
      <c r="E31" s="36"/>
    </row>
    <row r="32" spans="1:9" ht="9" customHeight="1">
      <c r="B32" s="3"/>
    </row>
    <row r="34" spans="3:3">
      <c r="C34" s="1">
        <f>98196.33+110282.46+106486.96+45341.98+55228.49+79635.9+110048.65</f>
        <v>605220.77</v>
      </c>
    </row>
    <row r="35" spans="3:3">
      <c r="C35" s="1">
        <f>856162.91-C34</f>
        <v>250942.14</v>
      </c>
    </row>
    <row r="37" spans="3:3" ht="12.75" customHeight="1"/>
    <row r="42" spans="3:3" ht="84" customHeight="1"/>
    <row r="43" spans="3:3" ht="16.5" customHeight="1"/>
    <row r="44" spans="3:3" ht="18" customHeight="1"/>
    <row r="45" spans="3:3" ht="14.25" customHeight="1"/>
    <row r="46" spans="3:3" ht="18.75" customHeight="1"/>
    <row r="47" spans="3:3" ht="27.75" customHeight="1"/>
    <row r="48" spans="3:3" ht="17.25" customHeight="1"/>
    <row r="49" spans="2:2" ht="16.5" customHeight="1"/>
    <row r="50" spans="2:2" ht="16.5" customHeight="1"/>
    <row r="51" spans="2:2" ht="15.75" customHeight="1"/>
    <row r="59" spans="2:2">
      <c r="B59" s="37"/>
    </row>
    <row r="60" spans="2:2">
      <c r="B60" s="37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Жиделева 35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2019-03-20T13:26:54Z</dcterms:created>
  <dcterms:modified xsi:type="dcterms:W3CDTF">2019-04-26T07:17:44Z</dcterms:modified>
</cp:coreProperties>
</file>