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Жиделева 35" sheetId="1" r:id="rId1"/>
  </sheets>
  <calcPr calcId="124519"/>
</workbook>
</file>

<file path=xl/calcChain.xml><?xml version="1.0" encoding="utf-8"?>
<calcChain xmlns="http://schemas.openxmlformats.org/spreadsheetml/2006/main">
  <c r="C20" i="1"/>
  <c r="D18"/>
  <c r="C18"/>
  <c r="D16"/>
  <c r="C16"/>
  <c r="D15"/>
  <c r="C15"/>
  <c r="C14"/>
  <c r="D13"/>
  <c r="D19" s="1"/>
  <c r="C13"/>
  <c r="C19" s="1"/>
  <c r="I9"/>
  <c r="I21" s="1"/>
  <c r="C35"/>
  <c r="C34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<sst xmlns="http://schemas.openxmlformats.org/spreadsheetml/2006/main" count="57" uniqueCount="55">
  <si>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</si>
  <si>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</si>
  <si>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Жиделева ул., д.35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</si>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</sst>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4" fontId="3" fillId="0" borderId="1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2" fontId="2" fillId="0" borderId="0" xfId="1" applyNumberFormat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3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3" xfId="0" applyFont="1" applyBorder="1" applyAlignment="1">
      <alignment horizontal="center"/>
    </xf>
    <xf numFmtId="0" fontId="3" fillId="0" borderId="34" xfId="1" applyFont="1" applyBorder="1" applyAlignment="1">
      <alignment vertical="top" wrapText="1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20.140625" style="1" customWidth="1"/>
    <col min="5" max="5" width="9.85546875" style="1" customWidth="1"/>
    <col min="6" max="6" width="6" style="1" customWidth="1"/>
    <col min="7" max="7" width="9.85546875" style="1" customWidth="1"/>
    <col min="8" max="8" width="45.85546875" style="1" customWidth="1"/>
    <col min="9" max="9" width="16.710937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60" t="s">
        <v>0</v>
      </c>
      <c r="C1" s="60"/>
      <c r="D1" s="60"/>
    </row>
    <row r="2" spans="1:9" ht="15.75">
      <c r="B2" s="60" t="s">
        <v>1</v>
      </c>
      <c r="C2" s="60"/>
      <c r="D2" s="60"/>
      <c r="H2" s="2"/>
    </row>
    <row r="3" spans="1:9" ht="15">
      <c r="B3" s="77" t="s">
        <v>2</v>
      </c>
      <c r="C3" s="78"/>
      <c r="D3" s="78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9" t="s">
        <v>5</v>
      </c>
      <c r="B6" s="82" t="s">
        <v>6</v>
      </c>
      <c r="C6" s="85" t="s">
        <v>7</v>
      </c>
      <c r="D6" s="85" t="s">
        <v>8</v>
      </c>
      <c r="F6" s="63" t="s">
        <v>9</v>
      </c>
      <c r="G6" s="66" t="s">
        <v>10</v>
      </c>
      <c r="H6" s="66"/>
      <c r="I6" s="69" t="s">
        <v>11</v>
      </c>
    </row>
    <row r="7" spans="1:9" ht="12" customHeight="1">
      <c r="A7" s="80"/>
      <c r="B7" s="83"/>
      <c r="C7" s="86"/>
      <c r="D7" s="86"/>
      <c r="F7" s="64"/>
      <c r="G7" s="67"/>
      <c r="H7" s="67"/>
      <c r="I7" s="70"/>
    </row>
    <row r="8" spans="1:9" ht="13.5" thickBot="1">
      <c r="A8" s="80"/>
      <c r="B8" s="83"/>
      <c r="C8" s="86"/>
      <c r="D8" s="86"/>
      <c r="F8" s="65"/>
      <c r="G8" s="68"/>
      <c r="H8" s="68"/>
      <c r="I8" s="71"/>
    </row>
    <row r="9" spans="1:9" ht="53.25" customHeight="1">
      <c r="A9" s="80"/>
      <c r="B9" s="83"/>
      <c r="C9" s="86"/>
      <c r="D9" s="86"/>
      <c r="F9" s="72" t="s">
        <v>12</v>
      </c>
      <c r="G9" s="74" t="s">
        <v>13</v>
      </c>
      <c r="H9" s="74"/>
      <c r="I9" s="75">
        <f>7335.96+233700.6+3440+31700+34014.88</f>
        <v>310191.44</v>
      </c>
    </row>
    <row r="10" spans="1:9" ht="15" customHeight="1">
      <c r="A10" s="80"/>
      <c r="B10" s="83"/>
      <c r="C10" s="86"/>
      <c r="D10" s="86"/>
      <c r="F10" s="73"/>
      <c r="G10" s="51"/>
      <c r="H10" s="51"/>
      <c r="I10" s="76"/>
    </row>
    <row r="11" spans="1:9" ht="12.75" customHeight="1" thickBot="1">
      <c r="A11" s="81"/>
      <c r="B11" s="84"/>
      <c r="C11" s="87"/>
      <c r="D11" s="87"/>
      <c r="F11" s="73"/>
      <c r="G11" s="51"/>
      <c r="H11" s="51"/>
      <c r="I11" s="76"/>
    </row>
    <row r="12" spans="1:9" ht="14.25" customHeight="1" thickBot="1">
      <c r="A12" s="5">
        <v>1</v>
      </c>
      <c r="B12" s="6" t="s">
        <v>14</v>
      </c>
      <c r="C12" s="7">
        <v>342635.77</v>
      </c>
      <c r="D12" s="8">
        <v>918878</v>
      </c>
      <c r="F12" s="9" t="s">
        <v>15</v>
      </c>
      <c r="G12" s="51" t="s">
        <v>16</v>
      </c>
      <c r="H12" s="51"/>
      <c r="I12" s="10">
        <v>38945.730000000003</v>
      </c>
    </row>
    <row r="13" spans="1:9" ht="14.25" customHeight="1" thickBot="1">
      <c r="A13" s="5">
        <v>2</v>
      </c>
      <c r="B13" s="6" t="s">
        <v>17</v>
      </c>
      <c r="C13" s="11">
        <f>C14+C15</f>
        <v>396736.29000000004</v>
      </c>
      <c r="D13" s="25">
        <f>D14+D15</f>
        <v>1281435.22</v>
      </c>
      <c r="F13" s="9" t="s">
        <v>18</v>
      </c>
      <c r="G13" s="51" t="s">
        <v>19</v>
      </c>
      <c r="H13" s="51"/>
      <c r="I13" s="10">
        <v>37196.06</v>
      </c>
    </row>
    <row r="14" spans="1:9" ht="14.25" customHeight="1" thickBot="1">
      <c r="A14" s="5" t="s">
        <v>20</v>
      </c>
      <c r="B14" s="6" t="s">
        <v>21</v>
      </c>
      <c r="C14" s="11">
        <f>759318.06-D14-21345.04</f>
        <v>194153.12000000002</v>
      </c>
      <c r="D14" s="25">
        <v>543819.9</v>
      </c>
      <c r="F14" s="9" t="s">
        <v>22</v>
      </c>
      <c r="G14" s="51" t="s">
        <v>23</v>
      </c>
      <c r="H14" s="51"/>
      <c r="I14" s="10">
        <v>6396.88</v>
      </c>
    </row>
    <row r="15" spans="1:9" ht="14.25" customHeight="1" thickBot="1">
      <c r="A15" s="12" t="s">
        <v>24</v>
      </c>
      <c r="B15" s="6" t="s">
        <v>25</v>
      </c>
      <c r="C15" s="11">
        <f>940198.49-D15</f>
        <v>202583.17000000004</v>
      </c>
      <c r="D15" s="25">
        <f>62620.56+122.95+203588.59+19327.37+365127.47+53206.79+33621.59</f>
        <v>737615.32</v>
      </c>
      <c r="F15" s="9" t="s">
        <v>26</v>
      </c>
      <c r="G15" s="61" t="s">
        <v>27</v>
      </c>
      <c r="H15" s="62"/>
      <c r="I15" s="10">
        <v>14873.69</v>
      </c>
    </row>
    <row r="16" spans="1:9" ht="14.25" customHeight="1" thickBot="1">
      <c r="A16" s="5">
        <v>3</v>
      </c>
      <c r="B16" s="6" t="s">
        <v>28</v>
      </c>
      <c r="C16" s="13">
        <f>C17+C18</f>
        <v>205902.45999999996</v>
      </c>
      <c r="D16" s="13">
        <f>D17+D18</f>
        <v>812661.95000000007</v>
      </c>
      <c r="F16" s="9" t="s">
        <v>29</v>
      </c>
      <c r="G16" s="51" t="s">
        <v>30</v>
      </c>
      <c r="H16" s="51"/>
      <c r="I16" s="10"/>
    </row>
    <row r="17" spans="1:9" ht="14.25" customHeight="1" thickBot="1">
      <c r="A17" s="12" t="s">
        <v>31</v>
      </c>
      <c r="B17" s="14" t="s">
        <v>21</v>
      </c>
      <c r="C17" s="15">
        <v>49266.87</v>
      </c>
      <c r="D17" s="15">
        <v>79635.899999999994</v>
      </c>
      <c r="F17" s="9" t="s">
        <v>32</v>
      </c>
      <c r="G17" s="51" t="s">
        <v>33</v>
      </c>
      <c r="H17" s="51"/>
      <c r="I17" s="10"/>
    </row>
    <row r="18" spans="1:9" ht="14.25" customHeight="1" thickBot="1">
      <c r="A18" s="12" t="s">
        <v>34</v>
      </c>
      <c r="B18" s="14" t="s">
        <v>25</v>
      </c>
      <c r="C18" s="15">
        <f>889661.64-D18</f>
        <v>156635.58999999997</v>
      </c>
      <c r="D18" s="15">
        <f>64805.43+192.11+196893.19+18854.13+377394.28+45433.73+29453.18</f>
        <v>733026.05</v>
      </c>
      <c r="F18" s="9" t="s">
        <v>35</v>
      </c>
      <c r="G18" s="51" t="s">
        <v>36</v>
      </c>
      <c r="H18" s="51"/>
      <c r="I18" s="10"/>
    </row>
    <row r="19" spans="1:9" ht="26.25" customHeight="1" thickBot="1">
      <c r="A19" s="5">
        <v>4</v>
      </c>
      <c r="B19" s="16" t="s">
        <v>37</v>
      </c>
      <c r="C19" s="13">
        <f>C12+C13-C16</f>
        <v>533469.60000000009</v>
      </c>
      <c r="D19" s="24">
        <f t="shared" ref="D19" si="0">D12+D13-D16</f>
        <v>1387651.2699999996</v>
      </c>
      <c r="F19" s="9" t="s">
        <v>38</v>
      </c>
      <c r="G19" s="51" t="s">
        <v>39</v>
      </c>
      <c r="H19" s="51"/>
      <c r="I19" s="10"/>
    </row>
    <row r="20" spans="1:9" ht="26.25" customHeight="1" thickBot="1">
      <c r="A20" s="5">
        <v>5</v>
      </c>
      <c r="B20" s="16" t="s">
        <v>40</v>
      </c>
      <c r="C20" s="17">
        <f>I21</f>
        <v>407603.8</v>
      </c>
      <c r="D20" s="21"/>
      <c r="F20" s="18"/>
      <c r="G20" s="52"/>
      <c r="H20" s="52"/>
      <c r="I20" s="19"/>
    </row>
    <row r="21" spans="1:9" ht="26.25" customHeight="1" thickBot="1">
      <c r="A21" s="53">
        <v>6</v>
      </c>
      <c r="B21" s="20" t="s">
        <v>41</v>
      </c>
      <c r="C21" s="56">
        <f>C13-C20</f>
        <v>-10867.509999999951</v>
      </c>
      <c r="D21" s="56"/>
      <c r="F21" s="22"/>
      <c r="G21" s="59" t="s">
        <v>42</v>
      </c>
      <c r="H21" s="59"/>
      <c r="I21" s="23">
        <f>SUM(I9:I20)</f>
        <v>407603.8</v>
      </c>
    </row>
    <row r="22" spans="1:9" ht="18.75" customHeight="1">
      <c r="A22" s="54"/>
      <c r="B22" s="20" t="s">
        <v>43</v>
      </c>
      <c r="C22" s="57"/>
      <c r="D22" s="57"/>
      <c r="F22" s="60"/>
      <c r="G22" s="60"/>
      <c r="H22" s="60"/>
      <c r="I22" s="60"/>
    </row>
    <row r="23" spans="1:9" ht="14.25" customHeight="1" thickBot="1">
      <c r="A23" s="55"/>
      <c r="B23" s="6" t="s">
        <v>44</v>
      </c>
      <c r="C23" s="58"/>
      <c r="D23" s="58"/>
    </row>
    <row r="24" spans="1:9" ht="12.75" customHeight="1">
      <c r="A24" s="38"/>
      <c r="B24" s="41" t="s">
        <v>45</v>
      </c>
      <c r="C24" s="42"/>
      <c r="D24" s="43"/>
      <c r="F24" s="26" t="s">
        <v>46</v>
      </c>
      <c r="G24" s="27"/>
      <c r="H24" s="27"/>
      <c r="I24" s="27"/>
    </row>
    <row r="25" spans="1:9" ht="12.75" customHeight="1">
      <c r="A25" s="39"/>
      <c r="B25" s="44" t="s">
        <v>47</v>
      </c>
      <c r="C25" s="45"/>
      <c r="D25" s="46"/>
      <c r="F25" s="28" t="s">
        <v>48</v>
      </c>
      <c r="G25" s="29"/>
      <c r="H25" s="29"/>
      <c r="I25" s="30"/>
    </row>
    <row r="26" spans="1:9" ht="12.75" customHeight="1">
      <c r="A26" s="39"/>
      <c r="B26" s="44" t="s">
        <v>49</v>
      </c>
      <c r="C26" s="45"/>
      <c r="D26" s="46"/>
      <c r="F26" s="47" t="s">
        <v>50</v>
      </c>
      <c r="G26" s="47"/>
      <c r="H26" s="47"/>
      <c r="I26" s="27"/>
    </row>
    <row r="27" spans="1:9" ht="27.75" customHeight="1">
      <c r="A27" s="39"/>
      <c r="B27" s="44" t="s">
        <v>51</v>
      </c>
      <c r="C27" s="45"/>
      <c r="D27" s="46"/>
      <c r="F27" s="31" t="s">
        <v>52</v>
      </c>
      <c r="G27" s="32"/>
      <c r="H27" s="33" t="s">
        <v>53</v>
      </c>
    </row>
    <row r="28" spans="1:9" ht="13.5" thickBot="1">
      <c r="A28" s="40"/>
      <c r="B28" s="48" t="s">
        <v>54</v>
      </c>
      <c r="C28" s="49"/>
      <c r="D28" s="50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>
      <c r="E31" s="36"/>
    </row>
    <row r="32" spans="1:9" ht="9" customHeight="1">
      <c r="B32" s="3"/>
    </row>
    <row r="34" spans="3:3">
      <c r="C34" s="1">
        <f>98196.33+110282.46+106486.96+45341.98+55228.49+79635.9+110048.65</f>
        <v>605220.77</v>
      </c>
    </row>
    <row r="35" spans="3:3">
      <c r="C35" s="1">
        <f>856162.91-C34</f>
        <v>250942.14</v>
      </c>
    </row>
    <row r="37" spans="3:3" ht="12.75" customHeight="1"/>
    <row r="42" spans="3:3" ht="84" customHeight="1"/>
    <row r="43" spans="3:3" ht="16.5" customHeight="1"/>
    <row r="44" spans="3:3" ht="18" customHeight="1"/>
    <row r="45" spans="3:3" ht="14.25" customHeight="1"/>
    <row r="46" spans="3:3" ht="18.75" customHeight="1"/>
    <row r="47" spans="3:3" ht="27.75" customHeight="1"/>
    <row r="48" spans="3:3" ht="17.25" customHeight="1"/>
    <row r="49" spans="2:2" ht="16.5" customHeight="1"/>
    <row r="50" spans="2:2" ht="16.5" customHeight="1"/>
    <row r="51" spans="2:2" ht="15.75" customHeight="1"/>
    <row r="59" spans="2:2">
      <c r="B59" s="37"/>
    </row>
    <row r="60" spans="2:2">
      <c r="B60" s="37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2020-03-16T08:38:42Z</dcterms:created>
  <dcterms:modified xsi:type="dcterms:W3CDTF">2020-03-23T13:23:08Z</dcterms:modified>
</cp:coreProperties>
</file>