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1 Водопроводная 90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<sst xmlns="http://schemas.openxmlformats.org/spreadsheetml/2006/main" count="58" uniqueCount="55">
  <si>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</si>
  <si>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</si>
  <si>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1-я Водопроводная, д.90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</si>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</sst>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Fill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2" fontId="2" fillId="0" borderId="0" xfId="1" applyNumberForma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J60"/>
  <sheetViews>
    <sheetView tabSelected="1" topLeftCell="A13" workbookViewId="0">
      <selection activeCell="B28" sqref="B28:D2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3099.7+1280+50534.49+18813.63</f>
        <v>73727.819999999992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14663.28</v>
      </c>
      <c r="D12" s="34"/>
      <c r="F12" s="35" t="s">
        <v>15</v>
      </c>
      <c r="G12" s="27" t="s">
        <v>16</v>
      </c>
      <c r="H12" s="27"/>
      <c r="I12" s="36">
        <f>14374.44+6961.88</f>
        <v>21336.32</v>
      </c>
    </row>
    <row r="13" spans="1:9" ht="17.25" customHeight="1" thickBot="1">
      <c r="A13" s="32">
        <v>2</v>
      </c>
      <c r="B13" s="33" t="s">
        <v>17</v>
      </c>
      <c r="C13" s="37">
        <f>C14+C15</f>
        <v>124723.11</v>
      </c>
      <c r="D13" s="37">
        <f>D14+D15</f>
        <v>0</v>
      </c>
      <c r="F13" s="35" t="s">
        <v>18</v>
      </c>
      <c r="G13" s="27" t="s">
        <v>19</v>
      </c>
      <c r="H13" s="27"/>
      <c r="I13" s="36">
        <v>4339.66</v>
      </c>
    </row>
    <row r="14" spans="1:9" ht="13.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3947.42</v>
      </c>
    </row>
    <row r="15" spans="1:9" ht="14.25" customHeight="1" thickBot="1">
      <c r="A15" s="38" t="s">
        <v>24</v>
      </c>
      <c r="B15" s="33" t="s">
        <v>25</v>
      </c>
      <c r="C15" s="37">
        <f>10178.52+114544.59</f>
        <v>124723.11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115876.7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10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10" ht="14.25" customHeight="1" thickBot="1">
      <c r="A18" s="38" t="s">
        <v>34</v>
      </c>
      <c r="B18" s="42" t="s">
        <v>25</v>
      </c>
      <c r="C18" s="43">
        <f>10211.76+105664.94</f>
        <v>115876.7</v>
      </c>
      <c r="D18" s="44"/>
      <c r="F18" s="35" t="s">
        <v>35</v>
      </c>
      <c r="G18" s="27" t="s">
        <v>36</v>
      </c>
      <c r="H18" s="27"/>
      <c r="I18" s="36"/>
    </row>
    <row r="19" spans="1:10" ht="26.25" customHeight="1" thickBot="1">
      <c r="A19" s="32">
        <v>4</v>
      </c>
      <c r="B19" s="45" t="s">
        <v>37</v>
      </c>
      <c r="C19" s="41">
        <f>C12+C13-C16</f>
        <v>23509.690000000017</v>
      </c>
      <c r="D19" s="46"/>
      <c r="F19" s="35" t="s">
        <v>38</v>
      </c>
      <c r="G19" s="27" t="s">
        <v>39</v>
      </c>
      <c r="H19" s="27"/>
      <c r="I19" s="36"/>
    </row>
    <row r="20" spans="1:10" ht="26.25" customHeight="1" thickBot="1">
      <c r="A20" s="32">
        <v>5</v>
      </c>
      <c r="B20" s="45" t="s">
        <v>40</v>
      </c>
      <c r="C20" s="47">
        <f>I21</f>
        <v>103351.21999999999</v>
      </c>
      <c r="D20" s="48"/>
      <c r="F20" s="49"/>
      <c r="G20" s="50"/>
      <c r="H20" s="50"/>
      <c r="I20" s="51"/>
    </row>
    <row r="21" spans="1:10" ht="26.25" customHeight="1" thickBot="1">
      <c r="A21" s="52">
        <v>6</v>
      </c>
      <c r="B21" s="53" t="s">
        <v>41</v>
      </c>
      <c r="C21" s="54">
        <f>C16-C20</f>
        <v>12525.48000000001</v>
      </c>
      <c r="D21" s="55"/>
      <c r="F21" s="56"/>
      <c r="G21" s="57" t="s">
        <v>42</v>
      </c>
      <c r="H21" s="57"/>
      <c r="I21" s="58">
        <f>SUM(I9:I20)</f>
        <v>103351.21999999999</v>
      </c>
    </row>
    <row r="22" spans="1:10" ht="18.75" customHeight="1">
      <c r="A22" s="59"/>
      <c r="B22" s="53" t="s">
        <v>43</v>
      </c>
      <c r="C22" s="60"/>
      <c r="D22" s="61"/>
      <c r="F22" s="2"/>
      <c r="G22" s="2"/>
      <c r="H22" s="2"/>
      <c r="I22" s="2"/>
    </row>
    <row r="23" spans="1:10" ht="14.25" customHeight="1" thickBot="1">
      <c r="A23" s="62"/>
      <c r="B23" s="33" t="s">
        <v>44</v>
      </c>
      <c r="C23" s="63"/>
      <c r="D23" s="64"/>
    </row>
    <row r="24" spans="1:10" ht="12.75" customHeight="1">
      <c r="A24" s="65"/>
      <c r="B24" s="66" t="s">
        <v>45</v>
      </c>
      <c r="C24" s="66"/>
      <c r="D24" s="67"/>
      <c r="F24" s="68" t="s">
        <v>46</v>
      </c>
      <c r="G24" s="69"/>
      <c r="H24" s="69"/>
      <c r="I24" s="69"/>
    </row>
    <row r="25" spans="1:10" ht="12.75" customHeight="1">
      <c r="A25" s="70"/>
      <c r="B25" s="71" t="s">
        <v>47</v>
      </c>
      <c r="C25" s="71"/>
      <c r="D25" s="72"/>
      <c r="F25" s="73" t="s">
        <v>48</v>
      </c>
      <c r="G25" s="74"/>
      <c r="H25" s="74"/>
      <c r="I25" s="75"/>
      <c r="J25" s="76"/>
    </row>
    <row r="26" spans="1:10" ht="12.75" customHeight="1">
      <c r="A26" s="70"/>
      <c r="B26" s="71" t="s">
        <v>49</v>
      </c>
      <c r="C26" s="71"/>
      <c r="D26" s="72"/>
      <c r="F26" s="77" t="s">
        <v>50</v>
      </c>
      <c r="G26" s="77"/>
      <c r="H26" s="77"/>
      <c r="I26" s="69"/>
    </row>
    <row r="27" spans="1:10" ht="27.75" customHeight="1">
      <c r="A27" s="70"/>
      <c r="B27" s="71" t="s">
        <v>51</v>
      </c>
      <c r="C27" s="71"/>
      <c r="D27" s="72"/>
      <c r="F27" s="78" t="s">
        <v>52</v>
      </c>
      <c r="G27" s="79"/>
      <c r="H27" s="80" t="s">
        <v>53</v>
      </c>
    </row>
    <row r="28" spans="1:10" ht="13.5" thickBot="1">
      <c r="A28" s="81"/>
      <c r="B28" s="82" t="s">
        <v>54</v>
      </c>
      <c r="C28" s="82"/>
      <c r="D28" s="83"/>
    </row>
    <row r="29" spans="1:10" ht="15.75" customHeight="1">
      <c r="F29" s="84"/>
      <c r="G29" s="85"/>
      <c r="H29" s="85"/>
      <c r="I29" s="85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Водопроводная 90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2021-03-22T06:52:54Z</dcterms:created>
  <dcterms:modified xsi:type="dcterms:W3CDTF">2021-03-22T06:52:55Z</dcterms:modified>
</cp:coreProperties>
</file>