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ол.раб.6" sheetId="1" r:id="rId1"/>
  </sheets>
  <calcPr calcId="124519"/>
</workbook>
</file>

<file path=xl/calcChain.xml><?xml version="1.0" encoding="utf-8"?>
<calcChain xmlns="http://schemas.openxmlformats.org/spreadsheetml/2006/main">
  <c r="C21" i="1"/>
  <c r="D16"/>
  <c r="C16"/>
  <c r="C15"/>
  <c r="D13"/>
  <c r="D19" s="1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<sst xmlns="http://schemas.openxmlformats.org/spreadsheetml/2006/main" count="57" uniqueCount="55">
  <si>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</si>
  <si>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</si>
  <si>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Молодых рабочих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</si>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</sst>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1" fillId="0" borderId="35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2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21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2" fontId="1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rgb="FFFF0000"/>
  </sheetPr>
  <dimension ref="A1:I60"/>
  <sheetViews>
    <sheetView tabSelected="1" topLeftCell="A5" workbookViewId="0">
      <selection activeCell="E19" sqref="E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5703125" style="1" bestFit="1" customWidth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7" t="s">
        <v>0</v>
      </c>
      <c r="C1" s="57"/>
      <c r="D1" s="57"/>
    </row>
    <row r="2" spans="1:9" ht="15.75">
      <c r="B2" s="57" t="s">
        <v>1</v>
      </c>
      <c r="C2" s="57"/>
      <c r="D2" s="57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78" t="s">
        <v>5</v>
      </c>
      <c r="B6" s="81" t="s">
        <v>6</v>
      </c>
      <c r="C6" s="84" t="s">
        <v>7</v>
      </c>
      <c r="D6" s="84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9"/>
      <c r="B7" s="82"/>
      <c r="C7" s="85"/>
      <c r="D7" s="85"/>
      <c r="F7" s="59"/>
      <c r="G7" s="62"/>
      <c r="H7" s="62"/>
      <c r="I7" s="65"/>
    </row>
    <row r="8" spans="1:9" ht="13.5" thickBot="1">
      <c r="A8" s="79"/>
      <c r="B8" s="82"/>
      <c r="C8" s="85"/>
      <c r="D8" s="85"/>
      <c r="F8" s="60"/>
      <c r="G8" s="63"/>
      <c r="H8" s="63"/>
      <c r="I8" s="66"/>
    </row>
    <row r="9" spans="1:9" ht="53.25" customHeight="1">
      <c r="A9" s="79"/>
      <c r="B9" s="82"/>
      <c r="C9" s="85"/>
      <c r="D9" s="85"/>
      <c r="F9" s="67" t="s">
        <v>12</v>
      </c>
      <c r="G9" s="70" t="s">
        <v>13</v>
      </c>
      <c r="H9" s="71"/>
      <c r="I9" s="76">
        <f>3218.8+52475.66+480+19536.28+394.44+1261.08</f>
        <v>77366.260000000009</v>
      </c>
    </row>
    <row r="10" spans="1:9" ht="15" customHeight="1">
      <c r="A10" s="79"/>
      <c r="B10" s="82"/>
      <c r="C10" s="85"/>
      <c r="D10" s="85"/>
      <c r="F10" s="68"/>
      <c r="G10" s="72"/>
      <c r="H10" s="73"/>
      <c r="I10" s="77"/>
    </row>
    <row r="11" spans="1:9" ht="12.75" customHeight="1" thickBot="1">
      <c r="A11" s="80"/>
      <c r="B11" s="83"/>
      <c r="C11" s="86"/>
      <c r="D11" s="86"/>
      <c r="F11" s="69"/>
      <c r="G11" s="74"/>
      <c r="H11" s="75"/>
      <c r="I11" s="77"/>
    </row>
    <row r="12" spans="1:9" ht="14.25" customHeight="1" thickBot="1">
      <c r="A12" s="6">
        <v>1</v>
      </c>
      <c r="B12" s="7" t="s">
        <v>14</v>
      </c>
      <c r="C12" s="8">
        <v>7220.64</v>
      </c>
      <c r="D12" s="8"/>
      <c r="F12" s="9" t="s">
        <v>15</v>
      </c>
      <c r="G12" s="46" t="s">
        <v>16</v>
      </c>
      <c r="H12" s="47"/>
      <c r="I12" s="10">
        <f>7650.48+16121.39</f>
        <v>23771.87</v>
      </c>
    </row>
    <row r="13" spans="1:9" ht="14.25" customHeight="1" thickBot="1">
      <c r="A13" s="6">
        <v>2</v>
      </c>
      <c r="B13" s="7" t="s">
        <v>17</v>
      </c>
      <c r="C13" s="11">
        <f>C14+C15</f>
        <v>155764.32</v>
      </c>
      <c r="D13" s="11">
        <f>D14+D15</f>
        <v>0</v>
      </c>
      <c r="F13" s="9" t="s">
        <v>18</v>
      </c>
      <c r="G13" s="46" t="s">
        <v>19</v>
      </c>
      <c r="H13" s="47"/>
      <c r="I13" s="10">
        <v>27038.16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6" t="s">
        <v>23</v>
      </c>
      <c r="H14" s="47"/>
      <c r="I14" s="10">
        <v>4099.0600000000004</v>
      </c>
    </row>
    <row r="15" spans="1:9" ht="14.25" customHeight="1" thickBot="1">
      <c r="A15" s="12" t="s">
        <v>24</v>
      </c>
      <c r="B15" s="7" t="s">
        <v>25</v>
      </c>
      <c r="C15" s="11">
        <f>12947.51+142816.81</f>
        <v>155764.32</v>
      </c>
      <c r="D15" s="11"/>
      <c r="F15" s="9" t="s">
        <v>26</v>
      </c>
      <c r="G15" s="46" t="s">
        <v>27</v>
      </c>
      <c r="H15" s="47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156119.95000000001</v>
      </c>
      <c r="D16" s="13">
        <f t="shared" ref="D16" si="0">D17+D18</f>
        <v>0</v>
      </c>
      <c r="F16" s="9" t="s">
        <v>29</v>
      </c>
      <c r="G16" s="46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6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156119.95000000001</v>
      </c>
      <c r="D18" s="16"/>
      <c r="F18" s="9" t="s">
        <v>35</v>
      </c>
      <c r="G18" s="46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6865.0100000000093</v>
      </c>
      <c r="D19" s="13">
        <f t="shared" ref="D19" si="1">D12+D13-D16</f>
        <v>0</v>
      </c>
      <c r="E19" s="87"/>
      <c r="F19" s="9" t="s">
        <v>38</v>
      </c>
      <c r="G19" s="46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8">
        <f>I21</f>
        <v>132275.35</v>
      </c>
      <c r="D20" s="19"/>
      <c r="F20" s="20"/>
      <c r="G20" s="48"/>
      <c r="H20" s="49"/>
      <c r="I20" s="21"/>
    </row>
    <row r="21" spans="1:9" ht="26.25" customHeight="1" thickBot="1">
      <c r="A21" s="50">
        <v>6</v>
      </c>
      <c r="B21" s="22" t="s">
        <v>41</v>
      </c>
      <c r="C21" s="53">
        <f>C16-C12-C20</f>
        <v>16623.959999999992</v>
      </c>
      <c r="D21" s="53"/>
      <c r="F21" s="23"/>
      <c r="G21" s="56" t="s">
        <v>42</v>
      </c>
      <c r="H21" s="56"/>
      <c r="I21" s="24">
        <f>SUM(I9:I20)</f>
        <v>132275.35</v>
      </c>
    </row>
    <row r="22" spans="1:9" ht="18.75" customHeight="1">
      <c r="A22" s="51"/>
      <c r="B22" s="22" t="s">
        <v>43</v>
      </c>
      <c r="C22" s="54"/>
      <c r="D22" s="54"/>
      <c r="F22" s="57"/>
      <c r="G22" s="57"/>
      <c r="H22" s="57"/>
      <c r="I22" s="57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Мол.раб.6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2021-03-22T12:56:41Z</dcterms:created>
  <dcterms:modified xsi:type="dcterms:W3CDTF">2021-03-31T11:35:26Z</dcterms:modified>
</cp:coreProperties>
</file>