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Ульяновский п.12а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C19" s="1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<sst xmlns="http://schemas.openxmlformats.org/spreadsheetml/2006/main" count="58" uniqueCount="56">
  <si>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</si>
  <si>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</si>
  <si>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Ульяновский пер., 12 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</si>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</sst>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79998168889431442"/>
  </sheetPr>
  <dimension ref="A1:J60"/>
  <sheetViews>
    <sheetView tabSelected="1" zoomScale="80" zoomScaleNormal="80" workbookViewId="0">
      <selection activeCell="C35" sqref="C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9"/>
      <c r="J7" s="20"/>
    </row>
    <row r="8" spans="1:10" ht="13.5" thickBot="1">
      <c r="A8" s="14"/>
      <c r="B8" s="15"/>
      <c r="C8" s="16"/>
      <c r="D8" s="16"/>
      <c r="E8" s="16"/>
      <c r="G8" s="21"/>
      <c r="H8" s="22"/>
      <c r="I8" s="23"/>
      <c r="J8" s="24"/>
    </row>
    <row r="9" spans="1:10" ht="53.25" customHeight="1">
      <c r="A9" s="14"/>
      <c r="B9" s="15"/>
      <c r="C9" s="16"/>
      <c r="D9" s="16"/>
      <c r="E9" s="16"/>
      <c r="G9" s="25" t="s">
        <v>13</v>
      </c>
      <c r="H9" s="26" t="s">
        <v>14</v>
      </c>
      <c r="I9" s="27"/>
      <c r="J9" s="28">
        <f>103602.68-J12-J14</f>
        <v>76071.739999999991</v>
      </c>
    </row>
    <row r="10" spans="1:10" ht="15" customHeight="1">
      <c r="A10" s="14"/>
      <c r="B10" s="15"/>
      <c r="C10" s="16"/>
      <c r="D10" s="16"/>
      <c r="E10" s="16"/>
      <c r="G10" s="29"/>
      <c r="H10" s="30"/>
      <c r="I10" s="31"/>
      <c r="J10" s="32"/>
    </row>
    <row r="11" spans="1:10" ht="12.75" customHeight="1" thickBot="1">
      <c r="A11" s="33"/>
      <c r="B11" s="34"/>
      <c r="C11" s="35"/>
      <c r="D11" s="35"/>
      <c r="E11" s="35"/>
      <c r="G11" s="36"/>
      <c r="H11" s="37"/>
      <c r="I11" s="38"/>
      <c r="J11" s="39"/>
    </row>
    <row r="12" spans="1:10" ht="14.25" customHeight="1" thickBot="1">
      <c r="A12" s="40">
        <v>1</v>
      </c>
      <c r="B12" s="41" t="s">
        <v>15</v>
      </c>
      <c r="C12" s="42">
        <v>0</v>
      </c>
      <c r="D12" s="42"/>
      <c r="E12" s="42"/>
      <c r="G12" s="43" t="s">
        <v>16</v>
      </c>
      <c r="H12" s="44" t="s">
        <v>17</v>
      </c>
      <c r="I12" s="45"/>
      <c r="J12" s="46">
        <v>22496.51</v>
      </c>
    </row>
    <row r="13" spans="1:10" ht="14.25" customHeight="1" thickBot="1">
      <c r="A13" s="40">
        <v>2</v>
      </c>
      <c r="B13" s="41" t="s">
        <v>18</v>
      </c>
      <c r="C13" s="47">
        <f>C14+C15</f>
        <v>98730.76</v>
      </c>
      <c r="D13" s="47"/>
      <c r="E13" s="47">
        <f>E14+E15</f>
        <v>0</v>
      </c>
      <c r="G13" s="43" t="s">
        <v>19</v>
      </c>
      <c r="H13" s="44" t="s">
        <v>20</v>
      </c>
      <c r="I13" s="45"/>
      <c r="J13" s="46"/>
    </row>
    <row r="14" spans="1:10" ht="14.25" customHeight="1" thickBot="1">
      <c r="A14" s="40" t="s">
        <v>21</v>
      </c>
      <c r="B14" s="41" t="s">
        <v>22</v>
      </c>
      <c r="C14" s="47"/>
      <c r="D14" s="47"/>
      <c r="E14" s="47"/>
      <c r="G14" s="43" t="s">
        <v>23</v>
      </c>
      <c r="H14" s="44" t="s">
        <v>24</v>
      </c>
      <c r="I14" s="45"/>
      <c r="J14" s="46">
        <v>5034.43</v>
      </c>
    </row>
    <row r="15" spans="1:10" ht="14.25" customHeight="1" thickBot="1">
      <c r="A15" s="48" t="s">
        <v>25</v>
      </c>
      <c r="B15" s="41" t="s">
        <v>26</v>
      </c>
      <c r="C15" s="47">
        <v>98730.76</v>
      </c>
      <c r="D15" s="47"/>
      <c r="E15" s="47"/>
      <c r="G15" s="43" t="s">
        <v>27</v>
      </c>
      <c r="H15" s="44" t="s">
        <v>28</v>
      </c>
      <c r="I15" s="45"/>
      <c r="J15" s="46"/>
    </row>
    <row r="16" spans="1:10" ht="14.25" customHeight="1" thickBot="1">
      <c r="A16" s="40">
        <v>3</v>
      </c>
      <c r="B16" s="41" t="s">
        <v>29</v>
      </c>
      <c r="C16" s="49">
        <f>C17+C18</f>
        <v>89218.58</v>
      </c>
      <c r="D16" s="49">
        <f t="shared" ref="D16:E16" si="0">D17+D18</f>
        <v>0</v>
      </c>
      <c r="E16" s="49">
        <f t="shared" si="0"/>
        <v>0</v>
      </c>
      <c r="G16" s="43" t="s">
        <v>30</v>
      </c>
      <c r="H16" s="44" t="s">
        <v>31</v>
      </c>
      <c r="I16" s="45"/>
      <c r="J16" s="46"/>
    </row>
    <row r="17" spans="1:10" ht="14.25" customHeight="1" thickBot="1">
      <c r="A17" s="48" t="s">
        <v>32</v>
      </c>
      <c r="B17" s="50" t="s">
        <v>22</v>
      </c>
      <c r="C17" s="51"/>
      <c r="D17" s="51"/>
      <c r="E17" s="52"/>
      <c r="G17" s="43" t="s">
        <v>33</v>
      </c>
      <c r="H17" s="44" t="s">
        <v>34</v>
      </c>
      <c r="I17" s="45"/>
      <c r="J17" s="46"/>
    </row>
    <row r="18" spans="1:10" ht="14.25" customHeight="1" thickBot="1">
      <c r="A18" s="48" t="s">
        <v>35</v>
      </c>
      <c r="B18" s="50" t="s">
        <v>26</v>
      </c>
      <c r="C18" s="51">
        <v>89218.58</v>
      </c>
      <c r="D18" s="51"/>
      <c r="E18" s="52"/>
      <c r="G18" s="43" t="s">
        <v>36</v>
      </c>
      <c r="H18" s="44" t="s">
        <v>37</v>
      </c>
      <c r="I18" s="45"/>
      <c r="J18" s="46"/>
    </row>
    <row r="19" spans="1:10" ht="26.25" customHeight="1" thickBot="1">
      <c r="A19" s="40">
        <v>4</v>
      </c>
      <c r="B19" s="53" t="s">
        <v>38</v>
      </c>
      <c r="C19" s="49">
        <f>C12+C13-C16</f>
        <v>9512.179999999993</v>
      </c>
      <c r="D19" s="54"/>
      <c r="E19" s="54"/>
      <c r="G19" s="43" t="s">
        <v>39</v>
      </c>
      <c r="H19" s="44" t="s">
        <v>40</v>
      </c>
      <c r="I19" s="45"/>
      <c r="J19" s="46"/>
    </row>
    <row r="20" spans="1:10" ht="26.25" customHeight="1" thickBot="1">
      <c r="A20" s="40">
        <v>5</v>
      </c>
      <c r="B20" s="53" t="s">
        <v>41</v>
      </c>
      <c r="C20" s="55">
        <f>J21</f>
        <v>103602.68</v>
      </c>
      <c r="D20" s="56"/>
      <c r="E20" s="56"/>
      <c r="G20" s="57"/>
      <c r="H20" s="58"/>
      <c r="I20" s="59"/>
      <c r="J20" s="60"/>
    </row>
    <row r="21" spans="1:10" ht="26.25" customHeight="1" thickBot="1">
      <c r="A21" s="61">
        <v>6</v>
      </c>
      <c r="B21" s="62" t="s">
        <v>42</v>
      </c>
      <c r="C21" s="63">
        <f>C16-C20</f>
        <v>-14384.099999999991</v>
      </c>
      <c r="D21" s="63">
        <f t="shared" ref="D21" si="1">D13-D20</f>
        <v>0</v>
      </c>
      <c r="E21" s="63"/>
      <c r="G21" s="64"/>
      <c r="H21" s="65" t="s">
        <v>43</v>
      </c>
      <c r="I21" s="66"/>
      <c r="J21" s="67">
        <f>SUM(J9:J20)</f>
        <v>103602.68</v>
      </c>
    </row>
    <row r="22" spans="1:10" ht="18.75" customHeight="1">
      <c r="A22" s="68"/>
      <c r="B22" s="62" t="s">
        <v>44</v>
      </c>
      <c r="C22" s="69"/>
      <c r="D22" s="69"/>
      <c r="E22" s="69"/>
      <c r="G22" s="2"/>
      <c r="H22" s="2"/>
      <c r="I22" s="2"/>
      <c r="J22" s="2"/>
    </row>
    <row r="23" spans="1:10" ht="14.25" customHeight="1" thickBot="1">
      <c r="A23" s="70"/>
      <c r="B23" s="41" t="s">
        <v>45</v>
      </c>
      <c r="C23" s="71"/>
      <c r="D23" s="71"/>
      <c r="E23" s="71"/>
    </row>
    <row r="24" spans="1:10" ht="12.75" customHeight="1">
      <c r="A24" s="72"/>
      <c r="B24" s="73" t="s">
        <v>46</v>
      </c>
      <c r="C24" s="73"/>
      <c r="D24" s="73"/>
      <c r="E24" s="74"/>
      <c r="G24" s="75" t="s">
        <v>47</v>
      </c>
      <c r="H24" s="76"/>
      <c r="I24" s="76"/>
      <c r="J24" s="76"/>
    </row>
    <row r="25" spans="1:10" ht="12.75" customHeight="1">
      <c r="A25" s="77"/>
      <c r="B25" s="78" t="s">
        <v>48</v>
      </c>
      <c r="C25" s="78"/>
      <c r="D25" s="78"/>
      <c r="E25" s="79"/>
      <c r="G25" s="80" t="s">
        <v>49</v>
      </c>
      <c r="H25" s="81"/>
      <c r="I25" s="81"/>
      <c r="J25" s="82"/>
    </row>
    <row r="26" spans="1:10" ht="12.75" customHeight="1">
      <c r="A26" s="77"/>
      <c r="B26" s="78" t="s">
        <v>50</v>
      </c>
      <c r="C26" s="78"/>
      <c r="D26" s="78"/>
      <c r="E26" s="79"/>
      <c r="G26" s="83" t="s">
        <v>51</v>
      </c>
      <c r="H26" s="83"/>
      <c r="I26" s="83"/>
      <c r="J26" s="76"/>
    </row>
    <row r="27" spans="1:10" ht="27.75" customHeight="1">
      <c r="A27" s="77"/>
      <c r="B27" s="78" t="s">
        <v>52</v>
      </c>
      <c r="C27" s="78"/>
      <c r="D27" s="78"/>
      <c r="E27" s="79"/>
      <c r="G27" s="84" t="s">
        <v>53</v>
      </c>
      <c r="H27" s="85"/>
      <c r="I27" s="86" t="s">
        <v>54</v>
      </c>
    </row>
    <row r="28" spans="1:10" ht="13.5" thickBot="1">
      <c r="A28" s="87"/>
      <c r="B28" s="88" t="s">
        <v>55</v>
      </c>
      <c r="C28" s="88"/>
      <c r="D28" s="88"/>
      <c r="E28" s="89"/>
    </row>
    <row r="29" spans="1:10" ht="15.75" customHeight="1">
      <c r="G29" s="90"/>
      <c r="H29" s="91"/>
      <c r="I29" s="91"/>
      <c r="J29" s="91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E24"/>
    <mergeCell ref="B25:E25"/>
    <mergeCell ref="B26:E26"/>
    <mergeCell ref="G26:I26"/>
    <mergeCell ref="B27:E27"/>
    <mergeCell ref="B28:E28"/>
    <mergeCell ref="H19:I19"/>
    <mergeCell ref="A21:A23"/>
    <mergeCell ref="C21:C23"/>
    <mergeCell ref="D21:D23"/>
    <mergeCell ref="E21:E23"/>
    <mergeCell ref="G22:J22"/>
    <mergeCell ref="H13:I13"/>
    <mergeCell ref="H14:I14"/>
    <mergeCell ref="H15:I15"/>
    <mergeCell ref="H16:I16"/>
    <mergeCell ref="H17:I17"/>
    <mergeCell ref="H18:I18"/>
    <mergeCell ref="G6:G8"/>
    <mergeCell ref="H6:I8"/>
    <mergeCell ref="J6:J8"/>
    <mergeCell ref="H9:I11"/>
    <mergeCell ref="J9:J11"/>
    <mergeCell ref="H12:I12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Ульяновский п.12а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2021-03-22T13:06:01Z</dcterms:created>
  <dcterms:modified xsi:type="dcterms:W3CDTF">2021-03-22T13:06:02Z</dcterms:modified>
</cp:coreProperties>
</file>