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7CCBDA02-73B4-460E-8A16-D7161C9353A0}" xr6:coauthVersionLast="45" xr6:coauthVersionMax="45" xr10:uidLastSave="{00000000-0000-0000-0000-000000000000}"/>
  <bookViews>
    <workbookView xWindow="-120" yWindow="-120" windowWidth="15600" windowHeight="11160" xr2:uid="{9DE18636-D139-4B07-A813-D4EB787B1061}"/>
  </bookViews>
  <sheets>
    <sheet name="Спортивн,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<sst xmlns="http://schemas.openxmlformats.org/spreadsheetml/2006/main" count="57" uniqueCount="55">
  <si>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</si>
  <si>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</si>
  <si>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Спортивная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</si>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</sst>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2" borderId="18" xfId="1" applyNumberFormat="1" applyFont="1" applyFill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2" borderId="8" xfId="1" applyNumberFormat="1" applyFont="1" applyFill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5BE2FD97-3DA0-4D52-8E60-C9F5BA4831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E094F-0B96-4345-AAFA-48AFC5ECB45D}">
  <sheetPr codeName="Лист56">
    <tabColor rgb="FF00B050"/>
  </sheetPr>
  <dimension ref="A1:I60"/>
  <sheetViews>
    <sheetView tabSelected="1" topLeftCell="A7" workbookViewId="0">
      <selection activeCell="I30" sqref="I30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5883+89056.9+26439.24</f>
        <v>121379.14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78666.990000000005</v>
      </c>
      <c r="D12" s="42"/>
      <c r="F12" s="43" t="s">
        <v>15</v>
      </c>
      <c r="G12" s="44" t="s">
        <v>16</v>
      </c>
      <c r="H12" s="45"/>
      <c r="I12" s="46">
        <f>2201.73+8570.08+4068.55+1717.71</f>
        <v>16558.07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159918.72</v>
      </c>
      <c r="D13" s="48">
        <f>D14+D15</f>
        <v>0</v>
      </c>
      <c r="F13" s="43" t="s">
        <v>18</v>
      </c>
      <c r="G13" s="44" t="s">
        <v>19</v>
      </c>
      <c r="H13" s="49"/>
      <c r="I13" s="46">
        <v>9728.7999999999993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8"/>
      <c r="F14" s="43" t="s">
        <v>22</v>
      </c>
      <c r="G14" s="44" t="s">
        <v>23</v>
      </c>
      <c r="H14" s="45"/>
      <c r="I14" s="46">
        <v>5839.68</v>
      </c>
    </row>
    <row r="15" spans="1:9" ht="14.25" customHeight="1" thickBot="1" x14ac:dyDescent="0.25">
      <c r="A15" s="50" t="s">
        <v>24</v>
      </c>
      <c r="B15" s="41" t="s">
        <v>25</v>
      </c>
      <c r="C15" s="47">
        <v>159918.72</v>
      </c>
      <c r="D15" s="48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1">
        <f>C17+C18</f>
        <v>143357.23000000001</v>
      </c>
      <c r="D16" s="52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50" t="s">
        <v>31</v>
      </c>
      <c r="B17" s="53" t="s">
        <v>21</v>
      </c>
      <c r="C17" s="54"/>
      <c r="D17" s="55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50" t="s">
        <v>34</v>
      </c>
      <c r="B18" s="53" t="s">
        <v>25</v>
      </c>
      <c r="C18" s="54">
        <v>143357.23000000001</v>
      </c>
      <c r="D18" s="55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6" t="s">
        <v>37</v>
      </c>
      <c r="C19" s="52">
        <f>C12+C13-C16</f>
        <v>95228.48000000001</v>
      </c>
      <c r="D19" s="57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6" t="s">
        <v>40</v>
      </c>
      <c r="C20" s="58">
        <f>I21</f>
        <v>153505.68999999997</v>
      </c>
      <c r="D20" s="59"/>
      <c r="F20" s="60"/>
      <c r="G20" s="61"/>
      <c r="H20" s="62"/>
      <c r="I20" s="63"/>
    </row>
    <row r="21" spans="1:9" ht="26.25" customHeight="1" thickBot="1" x14ac:dyDescent="0.25">
      <c r="A21" s="64">
        <v>6</v>
      </c>
      <c r="B21" s="65" t="s">
        <v>41</v>
      </c>
      <c r="C21" s="66">
        <f>C13-C20</f>
        <v>6413.0300000000279</v>
      </c>
      <c r="D21" s="66"/>
      <c r="F21" s="67"/>
      <c r="G21" s="68" t="s">
        <v>42</v>
      </c>
      <c r="H21" s="69"/>
      <c r="I21" s="70">
        <f>SUM(I9:I20)</f>
        <v>153505.68999999997</v>
      </c>
    </row>
    <row r="22" spans="1:9" ht="18.75" customHeight="1" x14ac:dyDescent="0.2">
      <c r="A22" s="71"/>
      <c r="B22" s="65" t="s">
        <v>43</v>
      </c>
      <c r="C22" s="72"/>
      <c r="D22" s="72"/>
      <c r="F22" s="2"/>
      <c r="G22" s="2"/>
      <c r="H22" s="2"/>
      <c r="I22" s="2"/>
    </row>
    <row r="23" spans="1:9" ht="14.25" customHeight="1" thickBot="1" x14ac:dyDescent="0.25">
      <c r="A23" s="73"/>
      <c r="B23" s="41" t="s">
        <v>44</v>
      </c>
      <c r="C23" s="74"/>
      <c r="D23" s="74"/>
    </row>
    <row r="24" spans="1:9" ht="12.75" customHeight="1" x14ac:dyDescent="0.2">
      <c r="A24" s="75"/>
      <c r="B24" s="76" t="s">
        <v>45</v>
      </c>
      <c r="C24" s="76"/>
      <c r="D24" s="77"/>
      <c r="F24" s="78" t="s">
        <v>46</v>
      </c>
      <c r="G24" s="79"/>
      <c r="H24" s="79"/>
      <c r="I24" s="79"/>
    </row>
    <row r="25" spans="1:9" ht="12.75" customHeight="1" x14ac:dyDescent="0.2">
      <c r="A25" s="80"/>
      <c r="B25" s="81" t="s">
        <v>47</v>
      </c>
      <c r="C25" s="81"/>
      <c r="D25" s="82"/>
      <c r="F25" s="78" t="s">
        <v>48</v>
      </c>
      <c r="G25" s="83"/>
      <c r="H25" s="83"/>
      <c r="I25" s="83"/>
    </row>
    <row r="26" spans="1:9" ht="12.75" customHeight="1" x14ac:dyDescent="0.2">
      <c r="A26" s="80"/>
      <c r="B26" s="81" t="s">
        <v>49</v>
      </c>
      <c r="C26" s="81"/>
      <c r="D26" s="82"/>
      <c r="F26" s="84" t="s">
        <v>50</v>
      </c>
      <c r="G26" s="84"/>
      <c r="H26" s="84"/>
      <c r="I26" s="79"/>
    </row>
    <row r="27" spans="1:9" ht="27.75" customHeight="1" x14ac:dyDescent="0.2">
      <c r="A27" s="80"/>
      <c r="B27" s="81" t="s">
        <v>51</v>
      </c>
      <c r="C27" s="81"/>
      <c r="D27" s="82"/>
      <c r="F27" s="1" t="s">
        <v>52</v>
      </c>
      <c r="G27" s="85"/>
      <c r="H27" s="86" t="s">
        <v>53</v>
      </c>
    </row>
    <row r="28" spans="1:9" ht="13.5" thickBot="1" x14ac:dyDescent="0.25">
      <c r="A28" s="87"/>
      <c r="B28" s="88" t="s">
        <v>54</v>
      </c>
      <c r="C28" s="88"/>
      <c r="D28" s="89"/>
    </row>
    <row r="29" spans="1:9" ht="15.75" customHeight="1" x14ac:dyDescent="0.25">
      <c r="F29" s="90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91"/>
    </row>
    <row r="60" spans="2:2" x14ac:dyDescent="0.2">
      <c r="B60" s="91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Спортивн,4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2023-03-17T11:15:14Z</dcterms:created>
  <dcterms:modified xsi:type="dcterms:W3CDTF">2023-03-17T11:15:15Z</dcterms:modified>
</cp:coreProperties>
</file>